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han.tazeoz\Downloads\"/>
    </mc:Choice>
  </mc:AlternateContent>
  <xr:revisionPtr revIDLastSave="0" documentId="8_{9F3FFD33-FDAE-411E-A98E-ADCF8A4659D0}" xr6:coauthVersionLast="47" xr6:coauthVersionMax="47" xr10:uidLastSave="{00000000-0000-0000-0000-000000000000}"/>
  <bookViews>
    <workbookView xWindow="-28920" yWindow="-120" windowWidth="29040" windowHeight="15720" xr2:uid="{96CF41C0-7368-45C7-849D-DA07E75206DF}"/>
  </bookViews>
  <sheets>
    <sheet name="2026 DGS List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1" l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D36" i="1"/>
  <c r="D35" i="1"/>
  <c r="F34" i="1"/>
  <c r="E34" i="1"/>
  <c r="D34" i="1"/>
  <c r="F33" i="1"/>
  <c r="E33" i="1"/>
  <c r="D33" i="1"/>
  <c r="F32" i="1"/>
  <c r="E32" i="1"/>
  <c r="D32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D23" i="1"/>
  <c r="D22" i="1"/>
  <c r="D21" i="1"/>
  <c r="F20" i="1"/>
  <c r="E20" i="1"/>
  <c r="D20" i="1"/>
  <c r="F19" i="1"/>
  <c r="E19" i="1"/>
  <c r="D19" i="1"/>
  <c r="F18" i="1"/>
  <c r="E18" i="1"/>
  <c r="D18" i="1"/>
  <c r="D17" i="1"/>
  <c r="F16" i="1"/>
  <c r="E16" i="1"/>
  <c r="D16" i="1"/>
  <c r="D15" i="1"/>
  <c r="F14" i="1"/>
  <c r="E14" i="1"/>
  <c r="D14" i="1"/>
  <c r="D13" i="1"/>
  <c r="F12" i="1"/>
  <c r="E12" i="1"/>
  <c r="D12" i="1"/>
  <c r="D11" i="1"/>
  <c r="F10" i="1"/>
  <c r="E10" i="1"/>
  <c r="D10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</calcChain>
</file>

<file path=xl/sharedStrings.xml><?xml version="1.0" encoding="utf-8"?>
<sst xmlns="http://schemas.openxmlformats.org/spreadsheetml/2006/main" count="127" uniqueCount="53">
  <si>
    <t>2026 DGS KONTENJAN</t>
  </si>
  <si>
    <t>Fakülte</t>
  </si>
  <si>
    <t>Program</t>
  </si>
  <si>
    <t>Puan Türü</t>
  </si>
  <si>
    <t>Kontenjan</t>
  </si>
  <si>
    <t>Taban Puanı</t>
  </si>
  <si>
    <t>Tavan Puanı</t>
  </si>
  <si>
    <t>İktisadi, İdari ve Sosyal Bilimler Fakültesi</t>
  </si>
  <si>
    <t>Yönetim Bilişim Sistemleri (Ücretli)</t>
  </si>
  <si>
    <t>EA</t>
  </si>
  <si>
    <t>Yönetim Bilişim Sistemleri (%50 İndirimli)</t>
  </si>
  <si>
    <t>Yönetim Bilişim Sistemleri (Burslu)</t>
  </si>
  <si>
    <t>Yönetim Bilişim Sistemleri (İngilizce) (Ücretli)</t>
  </si>
  <si>
    <t>Yönetim Bilişim Sistemleri (İngilizce) (%50 İndirimli)</t>
  </si>
  <si>
    <t>Yönetim Bilişim Sistemleri (İngilizce) (Burslu)</t>
  </si>
  <si>
    <t>İktisat (İngilizce) (%50 İndirimli)</t>
  </si>
  <si>
    <t>İktisat (İngilizce) (Burslu)</t>
  </si>
  <si>
    <t>İşletme (İngilizce) (%50 İndirimli)</t>
  </si>
  <si>
    <t>İşletme (İngilizce) (Burslu)</t>
  </si>
  <si>
    <t>Uluslararası İlişkiler (İngilizce) (%50 İndirimli)</t>
  </si>
  <si>
    <t>Uluslararası İlişkiler (İngilizce) (Burslu)</t>
  </si>
  <si>
    <t>Uluslararası Ticaret ve Finansman (İngilizce) (%50 İndirimli)</t>
  </si>
  <si>
    <t>Uluslararası Ticaret ve Finansman (İngilizce) (Burslu)</t>
  </si>
  <si>
    <t>Sanat, Tasarım ve Mimarlık Fakültesi</t>
  </si>
  <si>
    <t>Görsel İletişim Tasarımı (%50 İndirimli)</t>
  </si>
  <si>
    <t>SÖZ</t>
  </si>
  <si>
    <t>Görsel İletişim Tasarımı (Burslu)</t>
  </si>
  <si>
    <t>İç Mimarlık ve Çevre Tasarımı (%50 İndirimli)</t>
  </si>
  <si>
    <t>İç Mimarlık ve Çevre Tasarımı (Burslu)</t>
  </si>
  <si>
    <t>Sinema ve Televizyon (%50 İndirimli)</t>
  </si>
  <si>
    <t>Sinema ve Televizyon (Burslu)</t>
  </si>
  <si>
    <t>Endüstriyel Tasarım (%50 İndirimli)</t>
  </si>
  <si>
    <t>SAY</t>
  </si>
  <si>
    <t>Endüstriyel Tasarım (Burslu)</t>
  </si>
  <si>
    <t>İç Mimarlık ve Çevre Tasarımı (İngilizce) (%50 İndirimli)</t>
  </si>
  <si>
    <t>İç Mimarlık ve Çevre Tasarımı (İngilizce) (Burslu)</t>
  </si>
  <si>
    <t>Mimarlık (İngilizce) (%50 İndirimli)</t>
  </si>
  <si>
    <t>Mimarlık (İngilizce) (Burslu)</t>
  </si>
  <si>
    <t>Mühendislik ve Doğa Bilimleri Fakültesi</t>
  </si>
  <si>
    <t>Bilgisayar Mühendisliği (İngilizce) (%50 İndirimli)</t>
  </si>
  <si>
    <t>Bilgisayar Mühendisliği (İngilizce) (Burslu)</t>
  </si>
  <si>
    <t>Biyomedikal Mühendisliği (İngilizce) (%50 İndirimli)</t>
  </si>
  <si>
    <t>Biyomedikal Mühendisliği (İngilizce) (Burslu)</t>
  </si>
  <si>
    <t>Elektrik-Elektronik Mühendisliği (İngilizce) (%50 İndirimli)</t>
  </si>
  <si>
    <t>Elektrik-Elektronik Mühendisliği (İngilizce) (Burslu)</t>
  </si>
  <si>
    <t>Endüstri Mühendisliği (İngilizce) (%50 İndirimli)</t>
  </si>
  <si>
    <t>Endüstri Mühendisliği (İngilizce) (Burslu)</t>
  </si>
  <si>
    <t>Makine Mühendisliği (İngilizce) (%50 İndirimli)</t>
  </si>
  <si>
    <t>Makine Mühendisliği (İngilizce) (Burslu)</t>
  </si>
  <si>
    <t>Mekatronik Mühendisliği (İngilizce) (%50 İndirimli)</t>
  </si>
  <si>
    <t>Mekatronik Mühendisliği (İngilizce) (Burslu)</t>
  </si>
  <si>
    <t>Yazılım Mühendisliği (İngilizce) (%50 İndirimli)</t>
  </si>
  <si>
    <t>Yazılım Mühendisliği (İngilizce) (Burslu)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</si>
</sst>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ihan.tazeoz\Downloads\2025dgs.xlsx" TargetMode="External"/><Relationship Id="rId1" Type="http://schemas.openxmlformats.org/officeDocument/2006/relationships/externalLinkPath" Target="2025d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 DGS"/>
      <sheetName val="2025DGS"/>
      <sheetName val="2025 puanlar"/>
      <sheetName val="2026 DGS Liste"/>
    </sheetNames>
    <sheetDataSet>
      <sheetData sheetId="0">
        <row r="5">
          <cell r="B5">
            <v>1</v>
          </cell>
          <cell r="C5">
            <v>3</v>
          </cell>
          <cell r="D5">
            <v>1</v>
          </cell>
        </row>
        <row r="6">
          <cell r="B6">
            <v>1</v>
          </cell>
          <cell r="C6">
            <v>3</v>
          </cell>
          <cell r="D6">
            <v>1</v>
          </cell>
        </row>
        <row r="7">
          <cell r="C7">
            <v>1</v>
          </cell>
          <cell r="D7">
            <v>1</v>
          </cell>
        </row>
        <row r="8">
          <cell r="C8">
            <v>3</v>
          </cell>
          <cell r="D8">
            <v>1</v>
          </cell>
        </row>
        <row r="9">
          <cell r="C9">
            <v>1</v>
          </cell>
          <cell r="D9">
            <v>1</v>
          </cell>
        </row>
        <row r="10">
          <cell r="C10">
            <v>3</v>
          </cell>
          <cell r="D10">
            <v>1</v>
          </cell>
        </row>
        <row r="12">
          <cell r="C12">
            <v>1</v>
          </cell>
          <cell r="D12">
            <v>1</v>
          </cell>
        </row>
        <row r="13">
          <cell r="C13">
            <v>3</v>
          </cell>
          <cell r="D13">
            <v>1</v>
          </cell>
        </row>
        <row r="14">
          <cell r="C14">
            <v>1</v>
          </cell>
          <cell r="D14">
            <v>1</v>
          </cell>
        </row>
        <row r="15">
          <cell r="C15">
            <v>2</v>
          </cell>
          <cell r="D15">
            <v>1</v>
          </cell>
        </row>
        <row r="16">
          <cell r="C16">
            <v>3</v>
          </cell>
          <cell r="D16">
            <v>1</v>
          </cell>
        </row>
        <row r="17">
          <cell r="C17">
            <v>1</v>
          </cell>
          <cell r="D17">
            <v>1</v>
          </cell>
        </row>
        <row r="19">
          <cell r="C19">
            <v>2</v>
          </cell>
          <cell r="D19">
            <v>1</v>
          </cell>
        </row>
        <row r="20">
          <cell r="C20">
            <v>1</v>
          </cell>
          <cell r="D20">
            <v>1</v>
          </cell>
        </row>
        <row r="21">
          <cell r="C21">
            <v>2</v>
          </cell>
          <cell r="D21">
            <v>1</v>
          </cell>
        </row>
        <row r="22">
          <cell r="C22">
            <v>2</v>
          </cell>
          <cell r="D22">
            <v>1</v>
          </cell>
        </row>
        <row r="24">
          <cell r="C24">
            <v>2</v>
          </cell>
          <cell r="D24">
            <v>1</v>
          </cell>
        </row>
        <row r="25">
          <cell r="C25">
            <v>1</v>
          </cell>
          <cell r="D25">
            <v>1</v>
          </cell>
        </row>
        <row r="26">
          <cell r="C26">
            <v>2</v>
          </cell>
          <cell r="D26">
            <v>1</v>
          </cell>
        </row>
      </sheetData>
      <sheetData sheetId="1"/>
      <sheetData sheetId="2">
        <row r="3">
          <cell r="H3">
            <v>256.38619999999997</v>
          </cell>
        </row>
        <row r="4">
          <cell r="H4">
            <v>226.29317</v>
          </cell>
        </row>
        <row r="5">
          <cell r="H5">
            <v>296.77616</v>
          </cell>
        </row>
        <row r="6">
          <cell r="H6">
            <v>276.91773000000001</v>
          </cell>
        </row>
        <row r="7">
          <cell r="H7">
            <v>285.94533999999999</v>
          </cell>
        </row>
        <row r="8">
          <cell r="H8">
            <v>229.25986</v>
          </cell>
        </row>
        <row r="9">
          <cell r="H9">
            <v>232.96343999999999</v>
          </cell>
        </row>
        <row r="10">
          <cell r="H10">
            <v>192.32325</v>
          </cell>
        </row>
        <row r="11">
          <cell r="H11">
            <v>258.25313</v>
          </cell>
        </row>
        <row r="12">
          <cell r="H12">
            <v>283.30916999999999</v>
          </cell>
        </row>
        <row r="13">
          <cell r="H13">
            <v>286.45580000000001</v>
          </cell>
        </row>
        <row r="14">
          <cell r="H14">
            <v>263.94589999999999</v>
          </cell>
        </row>
        <row r="15">
          <cell r="H15">
            <v>278.64075000000003</v>
          </cell>
        </row>
        <row r="16">
          <cell r="H16">
            <v>214.79374999999999</v>
          </cell>
        </row>
        <row r="17">
          <cell r="H17">
            <v>282.57602000000003</v>
          </cell>
        </row>
        <row r="18">
          <cell r="H18">
            <v>219.095</v>
          </cell>
        </row>
        <row r="19">
          <cell r="H19">
            <v>294.84021999999999</v>
          </cell>
        </row>
        <row r="20">
          <cell r="H20">
            <v>213.06896</v>
          </cell>
        </row>
        <row r="21">
          <cell r="H21">
            <v>248.91013000000001</v>
          </cell>
        </row>
        <row r="22">
          <cell r="H22">
            <v>211.39582999999999</v>
          </cell>
        </row>
        <row r="23">
          <cell r="H23">
            <v>222.68064000000001</v>
          </cell>
        </row>
        <row r="24">
          <cell r="H24">
            <v>262.60861</v>
          </cell>
        </row>
        <row r="25">
          <cell r="H25">
            <v>318.42694</v>
          </cell>
        </row>
        <row r="26">
          <cell r="H26">
            <v>264.12921999999998</v>
          </cell>
        </row>
        <row r="29">
          <cell r="H29">
            <v>228.39729</v>
          </cell>
        </row>
        <row r="30">
          <cell r="H30">
            <v>210.77497</v>
          </cell>
        </row>
        <row r="31">
          <cell r="H31">
            <v>316.91831000000002</v>
          </cell>
        </row>
        <row r="32">
          <cell r="H32">
            <v>222.80474000000001</v>
          </cell>
        </row>
        <row r="33">
          <cell r="H33">
            <v>294.46026999999998</v>
          </cell>
        </row>
        <row r="34">
          <cell r="H34">
            <v>245.78437</v>
          </cell>
        </row>
        <row r="35">
          <cell r="H35">
            <v>198.61492000000001</v>
          </cell>
        </row>
        <row r="36">
          <cell r="H36">
            <v>206.99303</v>
          </cell>
        </row>
        <row r="37">
          <cell r="H37">
            <v>217.041</v>
          </cell>
        </row>
        <row r="38">
          <cell r="H38">
            <v>201.35459</v>
          </cell>
        </row>
        <row r="39">
          <cell r="H39">
            <v>227.42816999999999</v>
          </cell>
        </row>
        <row r="40">
          <cell r="H40">
            <v>290.24862000000002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4650-3F56-4F4D-A4B3-36701B870121}">
  <dimension ref="A1:F42"/>
  <sheetViews>
    <sheetView showGridLines="0" tabSelected="1" workbookViewId="0">
      <selection activeCell="B27" sqref="B27"/>
    </sheetView>
  </sheetViews>
  <sheetFormatPr defaultRowHeight="15" x14ac:dyDescent="0.25"/>
  <cols>
    <col min="1" max="1" width="37.7109375" bestFit="1" customWidth="1"/>
    <col min="2" max="2" width="54.140625" bestFit="1" customWidth="1"/>
    <col min="3" max="3" width="9.85546875" bestFit="1" customWidth="1"/>
    <col min="4" max="4" width="10.140625" bestFit="1" customWidth="1"/>
    <col min="5" max="5" width="11.7109375" bestFit="1" customWidth="1"/>
    <col min="6" max="6" width="11.570312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7</v>
      </c>
      <c r="B3" s="3" t="s">
        <v>8</v>
      </c>
      <c r="C3" s="4" t="s">
        <v>9</v>
      </c>
      <c r="D3" s="4">
        <f>'[1]2026 DGS'!B5</f>
        <v>1</v>
      </c>
      <c r="E3" s="5">
        <f>MIN('[1]2025 puanlar'!H39)</f>
        <v>227.42816999999999</v>
      </c>
      <c r="F3" s="5">
        <f>MAX('[1]2025 puanlar'!H39)</f>
        <v>227.42816999999999</v>
      </c>
    </row>
    <row r="4" spans="1:6" x14ac:dyDescent="0.25">
      <c r="A4" s="3" t="s">
        <v>7</v>
      </c>
      <c r="B4" s="3" t="s">
        <v>10</v>
      </c>
      <c r="C4" s="4" t="s">
        <v>9</v>
      </c>
      <c r="D4" s="4">
        <f>'[1]2026 DGS'!C5</f>
        <v>3</v>
      </c>
      <c r="E4" s="5">
        <f>MIN('[1]2025 puanlar'!H23,'[1]2025 puanlar'!H29,'[1]2025 puanlar'!H32)</f>
        <v>222.68064000000001</v>
      </c>
      <c r="F4" s="5">
        <f>MAX('[1]2025 puanlar'!H23,'[1]2025 puanlar'!H29,'[1]2025 puanlar'!H32)</f>
        <v>228.39729</v>
      </c>
    </row>
    <row r="5" spans="1:6" x14ac:dyDescent="0.25">
      <c r="A5" s="3" t="s">
        <v>7</v>
      </c>
      <c r="B5" s="3" t="s">
        <v>11</v>
      </c>
      <c r="C5" s="4" t="s">
        <v>9</v>
      </c>
      <c r="D5" s="4">
        <f>'[1]2026 DGS'!D5</f>
        <v>1</v>
      </c>
      <c r="E5" s="5">
        <f>MIN('[1]2025 puanlar'!H15)</f>
        <v>278.64075000000003</v>
      </c>
      <c r="F5" s="5">
        <f>MAX('[1]2025 puanlar'!H15)</f>
        <v>278.64075000000003</v>
      </c>
    </row>
    <row r="6" spans="1:6" x14ac:dyDescent="0.25">
      <c r="A6" s="3" t="s">
        <v>7</v>
      </c>
      <c r="B6" s="3" t="s">
        <v>12</v>
      </c>
      <c r="C6" s="4" t="s">
        <v>9</v>
      </c>
      <c r="D6" s="4">
        <f>'[1]2026 DGS'!B6</f>
        <v>1</v>
      </c>
      <c r="E6" s="5">
        <f>MIN('[1]2025 puanlar'!H30)</f>
        <v>210.77497</v>
      </c>
      <c r="F6" s="5">
        <f>MAX('[1]2025 puanlar'!H30)</f>
        <v>210.77497</v>
      </c>
    </row>
    <row r="7" spans="1:6" x14ac:dyDescent="0.25">
      <c r="A7" s="3" t="s">
        <v>7</v>
      </c>
      <c r="B7" s="3" t="s">
        <v>13</v>
      </c>
      <c r="C7" s="4" t="s">
        <v>9</v>
      </c>
      <c r="D7" s="4">
        <f>'[1]2026 DGS'!C6</f>
        <v>3</v>
      </c>
      <c r="E7" s="5">
        <f>MIN('[1]2025 puanlar'!H4,'[1]2025 puanlar'!H34,'[1]2025 puanlar'!H37)</f>
        <v>217.041</v>
      </c>
      <c r="F7" s="5">
        <f>MAX('[1]2025 puanlar'!H4,'[1]2025 puanlar'!H34,'[1]2025 puanlar'!H37)</f>
        <v>245.78437</v>
      </c>
    </row>
    <row r="8" spans="1:6" x14ac:dyDescent="0.25">
      <c r="A8" s="3" t="s">
        <v>7</v>
      </c>
      <c r="B8" s="3" t="s">
        <v>14</v>
      </c>
      <c r="C8" s="4" t="s">
        <v>9</v>
      </c>
      <c r="D8" s="4">
        <f>'[1]2026 DGS'!D6</f>
        <v>1</v>
      </c>
      <c r="E8" s="5">
        <f>MIN('[1]2025 puanlar'!H5)</f>
        <v>296.77616</v>
      </c>
      <c r="F8" s="5">
        <f>MAX('[1]2025 puanlar'!H5)</f>
        <v>296.77616</v>
      </c>
    </row>
    <row r="9" spans="1:6" x14ac:dyDescent="0.25">
      <c r="A9" s="3" t="s">
        <v>7</v>
      </c>
      <c r="B9" s="3" t="s">
        <v>15</v>
      </c>
      <c r="C9" s="4" t="s">
        <v>9</v>
      </c>
      <c r="D9" s="4">
        <f>'[1]2026 DGS'!C7</f>
        <v>1</v>
      </c>
      <c r="E9" s="5"/>
      <c r="F9" s="5"/>
    </row>
    <row r="10" spans="1:6" x14ac:dyDescent="0.25">
      <c r="A10" s="3" t="s">
        <v>7</v>
      </c>
      <c r="B10" s="3" t="s">
        <v>16</v>
      </c>
      <c r="C10" s="4" t="s">
        <v>9</v>
      </c>
      <c r="D10" s="4">
        <f>'[1]2026 DGS'!D7</f>
        <v>1</v>
      </c>
      <c r="E10" s="5">
        <f>MIN('[1]2025 puanlar'!H38)</f>
        <v>201.35459</v>
      </c>
      <c r="F10" s="5">
        <f>MAX('[1]2025 puanlar'!H38)</f>
        <v>201.35459</v>
      </c>
    </row>
    <row r="11" spans="1:6" x14ac:dyDescent="0.25">
      <c r="A11" s="3" t="s">
        <v>7</v>
      </c>
      <c r="B11" s="3" t="s">
        <v>17</v>
      </c>
      <c r="C11" s="4" t="s">
        <v>9</v>
      </c>
      <c r="D11" s="4">
        <f>'[1]2026 DGS'!C8</f>
        <v>3</v>
      </c>
      <c r="E11" s="5"/>
      <c r="F11" s="5"/>
    </row>
    <row r="12" spans="1:6" x14ac:dyDescent="0.25">
      <c r="A12" s="3" t="s">
        <v>7</v>
      </c>
      <c r="B12" s="3" t="s">
        <v>18</v>
      </c>
      <c r="C12" s="4" t="s">
        <v>9</v>
      </c>
      <c r="D12" s="4">
        <f>'[1]2026 DGS'!D8</f>
        <v>1</v>
      </c>
      <c r="E12" s="5">
        <f>MIN('[1]2025 puanlar'!H9)</f>
        <v>232.96343999999999</v>
      </c>
      <c r="F12" s="5">
        <f>MAX('[1]2025 puanlar'!H9)</f>
        <v>232.96343999999999</v>
      </c>
    </row>
    <row r="13" spans="1:6" x14ac:dyDescent="0.25">
      <c r="A13" s="3" t="s">
        <v>7</v>
      </c>
      <c r="B13" s="3" t="s">
        <v>19</v>
      </c>
      <c r="C13" s="4" t="s">
        <v>9</v>
      </c>
      <c r="D13" s="4">
        <f>'[1]2026 DGS'!C9</f>
        <v>1</v>
      </c>
      <c r="E13" s="5"/>
      <c r="F13" s="5"/>
    </row>
    <row r="14" spans="1:6" x14ac:dyDescent="0.25">
      <c r="A14" s="3" t="s">
        <v>7</v>
      </c>
      <c r="B14" s="3" t="s">
        <v>20</v>
      </c>
      <c r="C14" s="4" t="s">
        <v>9</v>
      </c>
      <c r="D14" s="4">
        <f>'[1]2026 DGS'!D9</f>
        <v>1</v>
      </c>
      <c r="E14" s="5">
        <f>MIN('[1]2025 puanlar'!H18)</f>
        <v>219.095</v>
      </c>
      <c r="F14" s="5">
        <f>MAX('[1]2025 puanlar'!H18)</f>
        <v>219.095</v>
      </c>
    </row>
    <row r="15" spans="1:6" x14ac:dyDescent="0.25">
      <c r="A15" s="3" t="s">
        <v>7</v>
      </c>
      <c r="B15" s="3" t="s">
        <v>21</v>
      </c>
      <c r="C15" s="4" t="s">
        <v>9</v>
      </c>
      <c r="D15" s="4">
        <f>'[1]2026 DGS'!C10</f>
        <v>3</v>
      </c>
      <c r="E15" s="5"/>
      <c r="F15" s="5"/>
    </row>
    <row r="16" spans="1:6" x14ac:dyDescent="0.25">
      <c r="A16" s="3" t="s">
        <v>7</v>
      </c>
      <c r="B16" s="3" t="s">
        <v>22</v>
      </c>
      <c r="C16" s="4" t="s">
        <v>9</v>
      </c>
      <c r="D16" s="4">
        <f>'[1]2026 DGS'!D10</f>
        <v>1</v>
      </c>
      <c r="E16" s="5">
        <f>MIN('[1]2025 puanlar'!H8)</f>
        <v>229.25986</v>
      </c>
      <c r="F16" s="5">
        <f>MAX('[1]2025 puanlar'!H8)</f>
        <v>229.25986</v>
      </c>
    </row>
    <row r="17" spans="1:6" x14ac:dyDescent="0.25">
      <c r="A17" s="3" t="s">
        <v>23</v>
      </c>
      <c r="B17" s="3" t="s">
        <v>24</v>
      </c>
      <c r="C17" s="4" t="s">
        <v>25</v>
      </c>
      <c r="D17" s="4">
        <f>'[1]2026 DGS'!C12</f>
        <v>1</v>
      </c>
      <c r="E17" s="5"/>
      <c r="F17" s="5"/>
    </row>
    <row r="18" spans="1:6" x14ac:dyDescent="0.25">
      <c r="A18" s="3" t="s">
        <v>23</v>
      </c>
      <c r="B18" s="3" t="s">
        <v>26</v>
      </c>
      <c r="C18" s="4" t="s">
        <v>25</v>
      </c>
      <c r="D18" s="4">
        <f>'[1]2026 DGS'!D12</f>
        <v>1</v>
      </c>
      <c r="E18" s="5">
        <f>MIN('[1]2025 puanlar'!H40)</f>
        <v>290.24862000000002</v>
      </c>
      <c r="F18" s="5">
        <f>MAX('[1]2025 puanlar'!H40)</f>
        <v>290.24862000000002</v>
      </c>
    </row>
    <row r="19" spans="1:6" x14ac:dyDescent="0.25">
      <c r="A19" s="3" t="s">
        <v>23</v>
      </c>
      <c r="B19" s="3" t="s">
        <v>27</v>
      </c>
      <c r="C19" s="4" t="s">
        <v>9</v>
      </c>
      <c r="D19" s="4">
        <f>'[1]2026 DGS'!C13</f>
        <v>3</v>
      </c>
      <c r="E19" s="5">
        <f>MIN('[1]2025 puanlar'!H20,'[1]2025 puanlar'!H36)</f>
        <v>206.99303</v>
      </c>
      <c r="F19" s="5">
        <f>MAX('[1]2025 puanlar'!H20,'[1]2025 puanlar'!H36)</f>
        <v>213.06896</v>
      </c>
    </row>
    <row r="20" spans="1:6" x14ac:dyDescent="0.25">
      <c r="A20" s="3" t="s">
        <v>23</v>
      </c>
      <c r="B20" s="3" t="s">
        <v>28</v>
      </c>
      <c r="C20" s="4" t="s">
        <v>9</v>
      </c>
      <c r="D20" s="4">
        <f>'[1]2026 DGS'!D13</f>
        <v>1</v>
      </c>
      <c r="E20" s="5">
        <f>MIN('[1]2025 puanlar'!H11)</f>
        <v>258.25313</v>
      </c>
      <c r="F20" s="5">
        <f>MAX('[1]2025 puanlar'!H11)</f>
        <v>258.25313</v>
      </c>
    </row>
    <row r="21" spans="1:6" x14ac:dyDescent="0.25">
      <c r="A21" s="3" t="s">
        <v>23</v>
      </c>
      <c r="B21" s="3" t="s">
        <v>29</v>
      </c>
      <c r="C21" s="4" t="s">
        <v>25</v>
      </c>
      <c r="D21" s="4">
        <f>'[1]2026 DGS'!C14</f>
        <v>1</v>
      </c>
      <c r="E21" s="5"/>
      <c r="F21" s="5"/>
    </row>
    <row r="22" spans="1:6" x14ac:dyDescent="0.25">
      <c r="A22" s="3" t="s">
        <v>23</v>
      </c>
      <c r="B22" s="3" t="s">
        <v>30</v>
      </c>
      <c r="C22" s="4" t="s">
        <v>25</v>
      </c>
      <c r="D22" s="4">
        <f>'[1]2026 DGS'!D14</f>
        <v>1</v>
      </c>
      <c r="E22" s="5"/>
      <c r="F22" s="5"/>
    </row>
    <row r="23" spans="1:6" x14ac:dyDescent="0.25">
      <c r="A23" s="3" t="s">
        <v>23</v>
      </c>
      <c r="B23" s="3" t="s">
        <v>31</v>
      </c>
      <c r="C23" s="4" t="s">
        <v>32</v>
      </c>
      <c r="D23" s="4">
        <f>'[1]2026 DGS'!C15</f>
        <v>2</v>
      </c>
      <c r="E23" s="5"/>
      <c r="F23" s="5"/>
    </row>
    <row r="24" spans="1:6" x14ac:dyDescent="0.25">
      <c r="A24" s="3" t="s">
        <v>23</v>
      </c>
      <c r="B24" s="3" t="s">
        <v>33</v>
      </c>
      <c r="C24" s="4" t="s">
        <v>32</v>
      </c>
      <c r="D24" s="4">
        <f>'[1]2026 DGS'!D15</f>
        <v>1</v>
      </c>
      <c r="E24" s="5">
        <f>MIN('[1]2025 puanlar'!H16)</f>
        <v>214.79374999999999</v>
      </c>
      <c r="F24" s="5">
        <f>MAX('[1]2025 puanlar'!H16)</f>
        <v>214.79374999999999</v>
      </c>
    </row>
    <row r="25" spans="1:6" x14ac:dyDescent="0.25">
      <c r="A25" s="3" t="s">
        <v>23</v>
      </c>
      <c r="B25" s="3" t="s">
        <v>34</v>
      </c>
      <c r="C25" s="4" t="s">
        <v>9</v>
      </c>
      <c r="D25" s="4">
        <f>'[1]2026 DGS'!C16</f>
        <v>3</v>
      </c>
      <c r="E25" s="5">
        <f>MIN('[1]2025 puanlar'!H10,'[1]2025 puanlar'!H22,'[1]2025 puanlar'!H35)</f>
        <v>192.32325</v>
      </c>
      <c r="F25" s="5">
        <f>MAX('[1]2025 puanlar'!H10,'[1]2025 puanlar'!H22,'[1]2025 puanlar'!H35)</f>
        <v>211.39582999999999</v>
      </c>
    </row>
    <row r="26" spans="1:6" x14ac:dyDescent="0.25">
      <c r="A26" s="3" t="s">
        <v>23</v>
      </c>
      <c r="B26" s="3" t="s">
        <v>35</v>
      </c>
      <c r="C26" s="4" t="s">
        <v>9</v>
      </c>
      <c r="D26" s="4">
        <f>'[1]2026 DGS'!D16</f>
        <v>1</v>
      </c>
      <c r="E26" s="5">
        <f>MIN('[1]2025 puanlar'!H21)</f>
        <v>248.91013000000001</v>
      </c>
      <c r="F26" s="5">
        <f>MAX('[1]2025 puanlar'!H21)</f>
        <v>248.91013000000001</v>
      </c>
    </row>
    <row r="27" spans="1:6" x14ac:dyDescent="0.25">
      <c r="A27" s="3" t="s">
        <v>23</v>
      </c>
      <c r="B27" s="3" t="s">
        <v>36</v>
      </c>
      <c r="C27" s="4" t="s">
        <v>32</v>
      </c>
      <c r="D27" s="4">
        <f>'[1]2026 DGS'!C17</f>
        <v>1</v>
      </c>
      <c r="E27" s="5">
        <f>MIN('[1]2025 puanlar'!H3)</f>
        <v>256.38619999999997</v>
      </c>
      <c r="F27" s="5">
        <f>MAX('[1]2025 puanlar'!H3)</f>
        <v>256.38619999999997</v>
      </c>
    </row>
    <row r="28" spans="1:6" x14ac:dyDescent="0.25">
      <c r="A28" s="3" t="s">
        <v>23</v>
      </c>
      <c r="B28" s="3" t="s">
        <v>37</v>
      </c>
      <c r="C28" s="4" t="s">
        <v>32</v>
      </c>
      <c r="D28" s="4">
        <f>'[1]2026 DGS'!D17</f>
        <v>1</v>
      </c>
      <c r="E28" s="5">
        <f>MIN('[1]2025 puanlar'!H6)</f>
        <v>276.91773000000001</v>
      </c>
      <c r="F28" s="5">
        <f>MAX('[1]2025 puanlar'!H6)</f>
        <v>276.91773000000001</v>
      </c>
    </row>
    <row r="29" spans="1:6" x14ac:dyDescent="0.25">
      <c r="A29" s="3" t="s">
        <v>38</v>
      </c>
      <c r="B29" s="3" t="s">
        <v>39</v>
      </c>
      <c r="C29" s="4" t="s">
        <v>32</v>
      </c>
      <c r="D29" s="4">
        <f>'[1]2026 DGS'!C19</f>
        <v>2</v>
      </c>
      <c r="E29" s="5">
        <f>MIN('[1]2025 puanlar'!H12)</f>
        <v>283.30916999999999</v>
      </c>
      <c r="F29" s="5">
        <f>MAX('[1]2025 puanlar'!H12)</f>
        <v>283.30916999999999</v>
      </c>
    </row>
    <row r="30" spans="1:6" x14ac:dyDescent="0.25">
      <c r="A30" s="3" t="s">
        <v>38</v>
      </c>
      <c r="B30" s="3" t="s">
        <v>40</v>
      </c>
      <c r="C30" s="4" t="s">
        <v>32</v>
      </c>
      <c r="D30" s="4">
        <f>'[1]2026 DGS'!D19</f>
        <v>1</v>
      </c>
      <c r="E30" s="5">
        <f>MIN('[1]2025 puanlar'!H25)</f>
        <v>318.42694</v>
      </c>
      <c r="F30" s="5">
        <f>MAX('[1]2025 puanlar'!H25)</f>
        <v>318.42694</v>
      </c>
    </row>
    <row r="31" spans="1:6" x14ac:dyDescent="0.25">
      <c r="A31" s="3" t="s">
        <v>38</v>
      </c>
      <c r="B31" s="3" t="s">
        <v>41</v>
      </c>
      <c r="C31" s="4" t="s">
        <v>32</v>
      </c>
      <c r="D31" s="4">
        <f>'[1]2026 DGS'!C20</f>
        <v>1</v>
      </c>
      <c r="E31" s="5"/>
      <c r="F31" s="5"/>
    </row>
    <row r="32" spans="1:6" x14ac:dyDescent="0.25">
      <c r="A32" s="3" t="s">
        <v>38</v>
      </c>
      <c r="B32" s="3" t="s">
        <v>42</v>
      </c>
      <c r="C32" s="4" t="s">
        <v>32</v>
      </c>
      <c r="D32" s="4">
        <f>'[1]2026 DGS'!D20</f>
        <v>1</v>
      </c>
      <c r="E32" s="5">
        <f>MIN('[1]2025 puanlar'!H17)</f>
        <v>282.57602000000003</v>
      </c>
      <c r="F32" s="5">
        <f>MAX('[1]2025 puanlar'!H17)</f>
        <v>282.57602000000003</v>
      </c>
    </row>
    <row r="33" spans="1:6" x14ac:dyDescent="0.25">
      <c r="A33" s="3" t="s">
        <v>38</v>
      </c>
      <c r="B33" s="3" t="s">
        <v>43</v>
      </c>
      <c r="C33" s="4" t="s">
        <v>32</v>
      </c>
      <c r="D33" s="4">
        <f>'[1]2026 DGS'!C21</f>
        <v>2</v>
      </c>
      <c r="E33" s="5">
        <f>MIN('[1]2025 puanlar'!H24)</f>
        <v>262.60861</v>
      </c>
      <c r="F33" s="5">
        <f>MAX('[1]2025 puanlar'!H24)</f>
        <v>262.60861</v>
      </c>
    </row>
    <row r="34" spans="1:6" x14ac:dyDescent="0.25">
      <c r="A34" s="3" t="s">
        <v>38</v>
      </c>
      <c r="B34" s="3" t="s">
        <v>44</v>
      </c>
      <c r="C34" s="4" t="s">
        <v>32</v>
      </c>
      <c r="D34" s="4">
        <f>'[1]2026 DGS'!D21</f>
        <v>1</v>
      </c>
      <c r="E34" s="5">
        <f>MIN('[1]2025 puanlar'!H33)</f>
        <v>294.46026999999998</v>
      </c>
      <c r="F34" s="5">
        <f>MAX('[1]2025 puanlar'!H33)</f>
        <v>294.46026999999998</v>
      </c>
    </row>
    <row r="35" spans="1:6" x14ac:dyDescent="0.25">
      <c r="A35" s="3" t="s">
        <v>38</v>
      </c>
      <c r="B35" s="3" t="s">
        <v>45</v>
      </c>
      <c r="C35" s="4" t="s">
        <v>32</v>
      </c>
      <c r="D35" s="4">
        <f>'[1]2026 DGS'!C22</f>
        <v>2</v>
      </c>
      <c r="E35" s="5"/>
      <c r="F35" s="5"/>
    </row>
    <row r="36" spans="1:6" x14ac:dyDescent="0.25">
      <c r="A36" s="3" t="s">
        <v>38</v>
      </c>
      <c r="B36" s="3" t="s">
        <v>46</v>
      </c>
      <c r="C36" s="4" t="s">
        <v>32</v>
      </c>
      <c r="D36" s="4">
        <f>'[1]2026 DGS'!D22</f>
        <v>1</v>
      </c>
      <c r="E36" s="5"/>
      <c r="F36" s="5"/>
    </row>
    <row r="37" spans="1:6" x14ac:dyDescent="0.25">
      <c r="A37" s="3" t="s">
        <v>38</v>
      </c>
      <c r="B37" s="3" t="s">
        <v>47</v>
      </c>
      <c r="C37" s="4" t="s">
        <v>32</v>
      </c>
      <c r="D37" s="4">
        <f>'[1]2026 DGS'!C24</f>
        <v>2</v>
      </c>
      <c r="E37" s="5">
        <f>MIN('[1]2025 puanlar'!H26)</f>
        <v>264.12921999999998</v>
      </c>
      <c r="F37" s="5">
        <f>MAX('[1]2025 puanlar'!H26)</f>
        <v>264.12921999999998</v>
      </c>
    </row>
    <row r="38" spans="1:6" x14ac:dyDescent="0.25">
      <c r="A38" s="3" t="s">
        <v>38</v>
      </c>
      <c r="B38" s="3" t="s">
        <v>48</v>
      </c>
      <c r="C38" s="4" t="s">
        <v>32</v>
      </c>
      <c r="D38" s="4">
        <f>'[1]2026 DGS'!D24</f>
        <v>1</v>
      </c>
      <c r="E38" s="5">
        <f>MIN('[1]2025 puanlar'!H19)</f>
        <v>294.84021999999999</v>
      </c>
      <c r="F38" s="5">
        <f>MAX('[1]2025 puanlar'!H19)</f>
        <v>294.84021999999999</v>
      </c>
    </row>
    <row r="39" spans="1:6" x14ac:dyDescent="0.25">
      <c r="A39" s="3" t="s">
        <v>38</v>
      </c>
      <c r="B39" s="3" t="s">
        <v>49</v>
      </c>
      <c r="C39" s="4" t="s">
        <v>32</v>
      </c>
      <c r="D39" s="4">
        <f>'[1]2026 DGS'!C25</f>
        <v>1</v>
      </c>
      <c r="E39" s="5">
        <f>MIN('[1]2025 puanlar'!H14)</f>
        <v>263.94589999999999</v>
      </c>
      <c r="F39" s="5">
        <f>MAX('[1]2025 puanlar'!H14)</f>
        <v>263.94589999999999</v>
      </c>
    </row>
    <row r="40" spans="1:6" x14ac:dyDescent="0.25">
      <c r="A40" s="3" t="s">
        <v>38</v>
      </c>
      <c r="B40" s="3" t="s">
        <v>50</v>
      </c>
      <c r="C40" s="4" t="s">
        <v>32</v>
      </c>
      <c r="D40" s="4">
        <f>'[1]2026 DGS'!D25</f>
        <v>1</v>
      </c>
      <c r="E40" s="5">
        <f>MIN('[1]2025 puanlar'!H7)</f>
        <v>285.94533999999999</v>
      </c>
      <c r="F40" s="5">
        <f>MAX('[1]2025 puanlar'!H7)</f>
        <v>285.94533999999999</v>
      </c>
    </row>
    <row r="41" spans="1:6" x14ac:dyDescent="0.25">
      <c r="A41" s="3" t="s">
        <v>38</v>
      </c>
      <c r="B41" s="3" t="s">
        <v>51</v>
      </c>
      <c r="C41" s="4" t="s">
        <v>32</v>
      </c>
      <c r="D41" s="4">
        <f>'[1]2026 DGS'!C26</f>
        <v>2</v>
      </c>
      <c r="E41" s="5">
        <f>MIN('[1]2025 puanlar'!H13)</f>
        <v>286.45580000000001</v>
      </c>
      <c r="F41" s="5">
        <f>MAX('[1]2025 puanlar'!H13)</f>
        <v>286.45580000000001</v>
      </c>
    </row>
    <row r="42" spans="1:6" x14ac:dyDescent="0.25">
      <c r="A42" s="3" t="s">
        <v>38</v>
      </c>
      <c r="B42" s="3" t="s">
        <v>52</v>
      </c>
      <c r="C42" s="4" t="s">
        <v>32</v>
      </c>
      <c r="D42" s="4">
        <f>'[1]2026 DGS'!D26</f>
        <v>1</v>
      </c>
      <c r="E42" s="5">
        <f>MIN('[1]2025 puanlar'!H31)</f>
        <v>316.91831000000002</v>
      </c>
      <c r="F42" s="5">
        <f>MAX('[1]2025 puanlar'!H31)</f>
        <v>316.91831000000002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DGS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Cihan TAZEOZ</dc:creator>
  <cp:lastModifiedBy>Cihan TAZEOZ</cp:lastModifiedBy>
  <dcterms:created xsi:type="dcterms:W3CDTF">2026-09-04T07:01:39Z</dcterms:created>
  <dcterms:modified xsi:type="dcterms:W3CDTF">2026-09-04T07:02:06Z</dcterms:modified>
</cp:coreProperties>
</file>